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hiaki.hayakawa\Desktop\"/>
    </mc:Choice>
  </mc:AlternateContent>
  <xr:revisionPtr revIDLastSave="0" documentId="8_{92CD93FD-E38C-4DE2-9C15-E479709C2BE2}" xr6:coauthVersionLast="47" xr6:coauthVersionMax="47" xr10:uidLastSave="{00000000-0000-0000-0000-000000000000}"/>
  <bookViews>
    <workbookView xWindow="-21180" yWindow="330" windowWidth="21045" windowHeight="14820" xr2:uid="{45F5F517-69EC-4B28-8706-BCCF659C460F}"/>
  </bookViews>
  <sheets>
    <sheet name="Airwork　to HRMOS" sheetId="1" r:id="rId1"/>
    <sheet name="Airwork" sheetId="2" r:id="rId2"/>
  </sheets>
  <calcPr calcId="0"/>
</workbook>
</file>

<file path=xl/calcChain.xml><?xml version="1.0" encoding="utf-8"?>
<calcChain xmlns="http://schemas.openxmlformats.org/spreadsheetml/2006/main">
  <c r="K2" i="1" l="1"/>
  <c r="R2" i="1"/>
  <c r="AP2" i="1" l="1"/>
  <c r="AI2" i="1"/>
  <c r="AW2" i="1" s="1"/>
  <c r="U2" i="1"/>
  <c r="X2" i="1"/>
  <c r="W2" i="1"/>
  <c r="T2" i="1"/>
  <c r="A2" i="1"/>
  <c r="BD2" i="1"/>
  <c r="E2" i="1" l="1"/>
  <c r="I2" i="1"/>
  <c r="B2" i="1"/>
  <c r="J2" i="1"/>
  <c r="F2" i="1"/>
  <c r="L2" i="1"/>
  <c r="D2" i="1"/>
  <c r="C2" i="1"/>
</calcChain>
</file>

<file path=xl/sharedStrings.xml><?xml version="1.0" encoding="utf-8"?>
<sst xmlns="http://schemas.openxmlformats.org/spreadsheetml/2006/main" count="105" uniqueCount="101">
  <si>
    <t>募集ポジション名</t>
  </si>
  <si>
    <t>応募日</t>
  </si>
  <si>
    <t>氏名</t>
  </si>
  <si>
    <t>氏名(かな)</t>
  </si>
  <si>
    <t>電話番号</t>
  </si>
  <si>
    <t>メールアドレス</t>
  </si>
  <si>
    <t>所属組織</t>
  </si>
  <si>
    <t>部署・役職・学部など</t>
  </si>
  <si>
    <t>生年月日</t>
  </si>
  <si>
    <t>性別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</si>
  <si>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</si>
  <si>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</si>
  <si>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</si>
  <si>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</si>
  <si>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</si>
  <si>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</si>
  <si>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</si>
  <si>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備考</t>
  </si>
  <si>
    <t>レジュメ(フリーテキスト)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</si>
  <si>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</si>
  <si>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</si>
  <si>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</si>
  <si>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</si>
  <si>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</si>
  <si>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</si>
  <si>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</si>
  <si>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</si>
  <si>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</si>
  <si>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</si>
  <si>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</si>
  <si>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</si>
  <si>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</si>
  <si>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</si>
  <si>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</si>
  <si>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</si>
  <si>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</si>
  <si>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</si>
  <si>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</si>
  <si>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</si>
  <si>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</si>
  <si>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</si>
  <si>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</si>
  <si>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</si>
  <si>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</si>
  <si>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</si>
  <si>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</si>
  <si>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</si>
  <si>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</si>
  <si>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</si>
  <si>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</si>
  <si>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</si>
  <si>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</si>
  <si>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</si>
  <si>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</si>
  <si>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</si>
  <si>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</si>
  <si>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</si>
  <si>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</si>
  <si>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</si>
  <si>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</si>
  <si>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</si>
  <si>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応募ID</t>
  </si>
  <si>
    <t>応募者名</t>
  </si>
  <si>
    <t>ふりがな</t>
  </si>
  <si>
    <t>年齢</t>
  </si>
  <si>
    <t>郵便番号</t>
  </si>
  <si>
    <t>住所</t>
  </si>
  <si>
    <t>現在の職業（現在の職業補足）</t>
  </si>
  <si>
    <t>応募経路</t>
  </si>
  <si>
    <t>応募媒体</t>
  </si>
  <si>
    <t>アプローチフラグ</t>
  </si>
  <si>
    <t>最終学歴</t>
  </si>
  <si>
    <t>卒業校・学部・学科</t>
  </si>
  <si>
    <t>普通自動車免許</t>
  </si>
  <si>
    <t>その他資格</t>
  </si>
  <si>
    <t>在籍履歴</t>
  </si>
  <si>
    <t>その他企業に伝えたいこと</t>
  </si>
  <si>
    <t>自由質問</t>
  </si>
  <si>
    <t>応募日時</t>
  </si>
  <si>
    <t>応募求人ID</t>
  </si>
  <si>
    <t>応募勤務地</t>
  </si>
  <si>
    <t>フルリモートフラグ</t>
  </si>
  <si>
    <t>面接地登録地</t>
  </si>
  <si>
    <t>応募雇用形態</t>
  </si>
  <si>
    <t>職種1</t>
  </si>
  <si>
    <t>職種2</t>
  </si>
  <si>
    <t>職種3</t>
  </si>
  <si>
    <t>職種名</t>
  </si>
  <si>
    <t>キャッチフレーズ</t>
  </si>
  <si>
    <t>対応状況</t>
  </si>
  <si>
    <t>面接日時</t>
  </si>
  <si>
    <t>選考メモ</t>
  </si>
  <si>
    <t>学校区分</t>
  </si>
  <si>
    <t>学校名</t>
  </si>
  <si>
    <t>学部・学科・専攻</t>
  </si>
  <si>
    <t>入学年</t>
  </si>
  <si>
    <t>入学月</t>
  </si>
  <si>
    <t>卒業年</t>
  </si>
  <si>
    <t>卒業月</t>
  </si>
  <si>
    <t>最新受信メッセージ日時</t>
  </si>
  <si>
    <t>最新送信メッセージ日時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</si>
</sst>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3" tint="0.74999237037263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14" fontId="0" fillId="0" borderId="0" xfId="0" applyNumberFormat="1">
      <alignment vertical="center"/>
    </xf>
    <xf numFmtId="22" fontId="0" fillId="0" borderId="0" xfId="0" applyNumberFormat="1">
      <alignment vertical="center"/>
    </xf>
    <xf numFmtId="0" fontId="0" fillId="33" borderId="0" xfId="0" applyFill="1">
      <alignment vertical="center"/>
    </xf>
    <xf numFmtId="0" fontId="19" fillId="0" borderId="0" xfId="42">
      <alignment vertical="center"/>
    </xf>
    <xf numFmtId="0" fontId="0" fillId="34" borderId="0" xfId="0" applyFill="1">
      <alignment vertical="center"/>
    </xf>
    <xf numFmtId="0" fontId="0" fillId="0" borderId="0" xfId="0" applyFill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F8D12-F0F4-416E-98A3-ADBCFCFFBEC7}">
  <dimension ref="A1:BI2"/>
  <sheetViews>
    <sheetView tabSelected="1" workbookViewId="0"/>
  </sheetViews>
  <sheetFormatPr defaultRowHeight="18" x14ac:dyDescent="0.55000000000000004"/>
  <cols>
    <col min="11" max="11" width="19.08203125" bestFit="1" customWidth="1"/>
    <col min="18" max="18" width="8.6640625" customWidth="1"/>
  </cols>
  <sheetData>
    <row r="1" spans="1:61" x14ac:dyDescent="0.5500000000000000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t="s">
        <v>6</v>
      </c>
      <c r="H1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s="5" t="s">
        <v>17</v>
      </c>
      <c r="S1" t="s">
        <v>18</v>
      </c>
      <c r="T1" s="3" t="s">
        <v>19</v>
      </c>
      <c r="U1" s="3" t="s">
        <v>20</v>
      </c>
      <c r="V1" t="s">
        <v>21</v>
      </c>
      <c r="W1" s="3" t="s">
        <v>22</v>
      </c>
      <c r="X1" s="3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s="3" t="s">
        <v>34</v>
      </c>
      <c r="AJ1" s="6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s="3" t="s">
        <v>41</v>
      </c>
      <c r="AQ1" s="6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s="3" t="s">
        <v>48</v>
      </c>
      <c r="AX1" s="6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s="3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</row>
    <row r="2" spans="1:61" x14ac:dyDescent="0.55000000000000004">
      <c r="A2" t="str">
        <f>IF(Airwork!AE2="","",Airwork!AE2)</f>
        <v/>
      </c>
      <c r="B2" t="str">
        <f>IF(Airwork!V2="","",TEXT(Airwork!V2,"yyyy/mm/dd hh:mm"))</f>
        <v/>
      </c>
      <c r="C2" t="str">
        <f>IF(Airwork!B2="","",Airwork!B2)</f>
        <v/>
      </c>
      <c r="D2" t="str">
        <f>IF(Airwork!C2="","",Airwork!C2)</f>
        <v/>
      </c>
      <c r="E2" t="str">
        <f>IF(Airwork!H2="","",TEXT(Airwork!H2,"0##########"))</f>
        <v/>
      </c>
      <c r="F2" t="str">
        <f>IF(Airwork!I2="","",Airwork!I2)</f>
        <v/>
      </c>
      <c r="I2" t="str">
        <f>IF(Airwork!D2="","",TEXT(Airwork!D2,"yyyy/mm/dd"))</f>
        <v/>
      </c>
      <c r="J2" t="str">
        <f>IF(Airwork!J2="","",Airwork!J2)</f>
        <v/>
      </c>
      <c r="K2" t="str">
        <f>SUBSTITUTE(IF(Airwork!F2="","",Airwork!F2)," ","")</f>
        <v/>
      </c>
      <c r="L2" t="str">
        <f>IF(Airwork!G2="","",Airwork!G2)</f>
        <v/>
      </c>
      <c r="R2" t="str">
        <f>"【応募ID】"&amp;Airwork!A2&amp;CHAR(10)&amp;
"【年齢】"&amp;IF(Airwork!E2="","",Airwork!E2&amp;"歳")&amp;CHAR(10)&amp;
"【現在の職業（現在の職業補足）】"&amp;Airwork!K2&amp;CHAR(10)&amp;
"【応募経路】"&amp;Airwork!L2&amp;CHAR(10)&amp;
"【応募媒体】"&amp;Airwork!M2&amp;CHAR(10)&amp;
"【アプローチフラグ】"&amp;Airwork!N2&amp;CHAR(10)&amp;
"【最終学歴】"&amp;Airwork!O2&amp;CHAR(10)&amp;
"【卒業校・学部・学科】"&amp;Airwork!P2&amp;CHAR(10)&amp;
"【普通自動車免許】"&amp;Airwork!Q2&amp;CHAR(10)&amp;
"【在籍履歴】"&amp;Airwork!S2&amp;CHAR(10)&amp;
"【その他企業に伝えたいこと】"&amp;Airwork!T2&amp;CHAR(10)&amp;
"【自由質問】"&amp;Airwork!U2&amp;CHAR(10)&amp;
"【応募求人ID】"&amp;Airwork!W2&amp;CHAR(10)&amp;
"【応募勤務地】"&amp;Airwork!X2&amp;CHAR(10)&amp;
"【フルリモートフラグ】"&amp;Airwork!Y2&amp;CHAR(10)&amp;
"【面接地登録地】"&amp;Airwork!Z2&amp;CHAR(10)&amp;
"【応募雇用形態】"&amp;Airwork!AA2&amp;CHAR(10)&amp;
"【キャッチフレーズ】"&amp;Airwork!AF2&amp;CHAR(10)&amp;
"【対応状況】"&amp;Airwork!AG2&amp;CHAR(10)&amp;
"【面接日時】"&amp;IF(Airwork!AH2="","",TEXT(Airwork!AH2,"yyyy/mm/dd hh:mm"))&amp;CHAR(10)&amp;
"【選考メモ】"&amp;Airwork!AI2&amp;CHAR(10)&amp;
"【学校区分】"&amp;Airwork!AJ2&amp;CHAR(10)&amp;
"【最新受信メッセージ日時】"&amp;IF(Airwork!AQ2="","",TEXT(Airwork!AQ2,"yyyy/mm/dd hh:mm"))&amp;CHAR(10)&amp;
"【最新送信メッセージ日時】"&amp;IF(Airwork!AR2="","",TEXT(Airwork!AR2,"yyyy/mm/dd hh:mm"))&amp;CHAR(10)</f>
        <v xml:space="preserve">【応募ID】
【年齢】
【現在の職業（現在の職業補足）】
【応募経路】
【応募媒体】
【アプローチフラグ】
【最終学歴】
【卒業校・学部・学科】
【普通自動車免許】
【在籍履歴】
【その他企業に伝えたいこと】
【自由質問】
【応募求人ID】
【応募勤務地】
【フルリモートフラグ】
【面接地登録地】
【応募雇用形態】
【キャッチフレーズ】
【対応状況】
【面接日時】
【選考メモ】
【学校区分】
【最新受信メッセージ日時】
【最新送信メッセージ日時】
</v>
      </c>
      <c r="T2" t="str">
        <f>IF(Airwork!AK2="","",Airwork!AK2)</f>
        <v/>
      </c>
      <c r="U2" t="str">
        <f>IF(Airwork!AL2="","",Airwork!AL2)</f>
        <v/>
      </c>
      <c r="W2" t="str">
        <f>IF(Airwork!AM2="","",Airwork!AM2)&amp;"年"&amp;IF(Airwork!AN2="","",Airwork!AN2)&amp;"月"</f>
        <v>年月</v>
      </c>
      <c r="X2" t="str">
        <f>IF(Airwork!AO2="","",Airwork!AO2)&amp;"年"&amp;IF(Airwork!AP2="","",Airwork!AP2)&amp;"月"</f>
        <v>年月</v>
      </c>
      <c r="AI2" t="str">
        <f>IF(Airwork!AD2="",IF(Airwork!AC2="",IF(Airwork!AB2="","",Airwork!AB2),Airwork!AC2),Airwork!AD2)</f>
        <v/>
      </c>
      <c r="AP2" t="str">
        <f>IF(Airwork!AC2="","",IF(AI2=Airwork!AC2,IF(Airwork!AB2="","",Airwork!AB2),Airwork!AC2))</f>
        <v/>
      </c>
      <c r="AW2" t="str">
        <f>IF(AI2=Airwork!AB2,"",IF(Airwork!AB2="","",IF(AP2=Airwork!AB2,IF(Airwork!AD2="","",Airwork!AD2),Airwork!AB2)))</f>
        <v/>
      </c>
      <c r="BD2" t="str">
        <f>IF(Airwork!R2="","",Airwork!R2)</f>
        <v/>
      </c>
    </row>
  </sheetData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02F1E-198E-4A31-95B1-39B588182DB2}">
  <dimension ref="A1:AR2"/>
  <sheetViews>
    <sheetView workbookViewId="0"/>
  </sheetViews>
  <sheetFormatPr defaultRowHeight="18" x14ac:dyDescent="0.55000000000000004"/>
  <cols>
    <col min="34" max="34" width="14.75" bestFit="1" customWidth="1"/>
    <col min="43" max="43" width="15.83203125" bestFit="1" customWidth="1"/>
  </cols>
  <sheetData>
    <row r="1" spans="1:44" x14ac:dyDescent="0.55000000000000004">
      <c r="A1" s="5" t="s">
        <v>61</v>
      </c>
      <c r="B1" s="3" t="s">
        <v>62</v>
      </c>
      <c r="C1" s="3" t="s">
        <v>63</v>
      </c>
      <c r="D1" s="3" t="s">
        <v>8</v>
      </c>
      <c r="E1" s="5" t="s">
        <v>64</v>
      </c>
      <c r="F1" s="3" t="s">
        <v>65</v>
      </c>
      <c r="G1" s="3" t="s">
        <v>66</v>
      </c>
      <c r="H1" s="3" t="s">
        <v>4</v>
      </c>
      <c r="I1" s="3" t="s">
        <v>5</v>
      </c>
      <c r="J1" s="3" t="s">
        <v>9</v>
      </c>
      <c r="K1" s="5" t="s">
        <v>67</v>
      </c>
      <c r="L1" s="5" t="s">
        <v>68</v>
      </c>
      <c r="M1" s="5" t="s">
        <v>69</v>
      </c>
      <c r="N1" s="5" t="s">
        <v>70</v>
      </c>
      <c r="O1" s="5" t="s">
        <v>71</v>
      </c>
      <c r="P1" s="5" t="s">
        <v>72</v>
      </c>
      <c r="Q1" s="5" t="s">
        <v>73</v>
      </c>
      <c r="R1" s="3" t="s">
        <v>74</v>
      </c>
      <c r="S1" s="5" t="s">
        <v>75</v>
      </c>
      <c r="T1" s="5" t="s">
        <v>76</v>
      </c>
      <c r="U1" s="5" t="s">
        <v>77</v>
      </c>
      <c r="V1" s="3" t="s">
        <v>78</v>
      </c>
      <c r="W1" s="5" t="s">
        <v>79</v>
      </c>
      <c r="X1" s="5" t="s">
        <v>80</v>
      </c>
      <c r="Y1" s="5" t="s">
        <v>81</v>
      </c>
      <c r="Z1" s="5" t="s">
        <v>82</v>
      </c>
      <c r="AA1" s="5" t="s">
        <v>83</v>
      </c>
      <c r="AB1" s="3" t="s">
        <v>84</v>
      </c>
      <c r="AC1" s="3" t="s">
        <v>85</v>
      </c>
      <c r="AD1" s="3" t="s">
        <v>86</v>
      </c>
      <c r="AE1" s="3" t="s">
        <v>87</v>
      </c>
      <c r="AF1" s="5" t="s">
        <v>88</v>
      </c>
      <c r="AG1" s="5" t="s">
        <v>89</v>
      </c>
      <c r="AH1" s="5" t="s">
        <v>90</v>
      </c>
      <c r="AI1" s="5" t="s">
        <v>91</v>
      </c>
      <c r="AJ1" s="5" t="s">
        <v>92</v>
      </c>
      <c r="AK1" s="3" t="s">
        <v>93</v>
      </c>
      <c r="AL1" s="3" t="s">
        <v>94</v>
      </c>
      <c r="AM1" s="3" t="s">
        <v>95</v>
      </c>
      <c r="AN1" s="3" t="s">
        <v>96</v>
      </c>
      <c r="AO1" s="3" t="s">
        <v>97</v>
      </c>
      <c r="AP1" s="3" t="s">
        <v>98</v>
      </c>
      <c r="AQ1" s="5" t="s">
        <v>99</v>
      </c>
      <c r="AR1" s="5" t="s">
        <v>100</v>
      </c>
    </row>
    <row r="2" spans="1:44" x14ac:dyDescent="0.55000000000000004">
      <c r="D2" s="1"/>
      <c r="I2" s="4"/>
      <c r="V2" s="2"/>
      <c r="AH2" s="2"/>
      <c r="AQ2" s="2"/>
      <c r="AR2" s="2"/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Airwork　to HRMOS</vt:lpstr>
      <vt:lpstr>Airwork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早川 千愛</dc:creator>
  <cp:lastModifiedBy>早川 千愛</cp:lastModifiedBy>
  <dcterms:created xsi:type="dcterms:W3CDTF">2024-06-11T06:50:43Z</dcterms:created>
  <dcterms:modified xsi:type="dcterms:W3CDTF">2024-06-11T07:10:31Z</dcterms:modified>
</cp:coreProperties>
</file>