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8_{72817AB3-8DD6-4F65-98D7-B692E10E28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 Pod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2" l="1"/>
  <c r="R2" i="2"/>
  <c r="L2" i="2"/>
  <c r="K2" i="2"/>
  <c r="J2" i="2"/>
  <c r="I2" i="2"/>
  <c r="E2" i="2"/>
  <c r="F2" i="2"/>
  <c r="C2" i="2"/>
  <c r="D2" i="2"/>
  <c r="B2" i="2"/>
  <c r="A2" i="2"/>
</calcChain>
</file>

<file path=xl/sharedStrings.xml><?xml version="1.0" encoding="utf-8"?>
<sst xmlns="http://schemas.openxmlformats.org/spreadsheetml/2006/main" count="96" uniqueCount="91">
  <si>
    <t>求人コード</t>
  </si>
  <si>
    <t>求人名称</t>
  </si>
  <si>
    <t>エントリー日時</t>
  </si>
  <si>
    <t>姓</t>
  </si>
  <si>
    <t>名</t>
  </si>
  <si>
    <t>姓（かな）</t>
  </si>
  <si>
    <t>名（かな）</t>
  </si>
  <si>
    <t>生年月日</t>
  </si>
  <si>
    <t>メールアドレス</t>
  </si>
  <si>
    <t>電話番号</t>
  </si>
  <si>
    <t>郵便番号</t>
  </si>
  <si>
    <t>都道府県</t>
  </si>
  <si>
    <t>住所（都道府県以降）</t>
  </si>
  <si>
    <t>現在の就業状況</t>
  </si>
  <si>
    <t>希望連絡先</t>
  </si>
  <si>
    <t>性別</t>
  </si>
  <si>
    <t>配偶者</t>
  </si>
  <si>
    <t>希望雇用形態</t>
  </si>
  <si>
    <t>希望就業時期</t>
  </si>
  <si>
    <t>希望収入（年収）</t>
  </si>
  <si>
    <t>ポートフォリオURL</t>
  </si>
  <si>
    <t>学歴</t>
  </si>
  <si>
    <t>職歴</t>
  </si>
  <si>
    <t>資格</t>
  </si>
  <si>
    <t>アピールポイント</t>
  </si>
  <si>
    <t>採用担当者に伝えたいこと</t>
  </si>
  <si>
    <t>備考</t>
  </si>
  <si>
    <t>経験業界</t>
  </si>
  <si>
    <t>経験職種</t>
  </si>
  <si>
    <t>経験スキル</t>
  </si>
  <si>
    <t>経験したPJの中で最大のチーム規模</t>
  </si>
  <si>
    <t>経験社数</t>
  </si>
  <si>
    <t>進捗</t>
  </si>
  <si>
    <t>評価</t>
  </si>
  <si>
    <t>コメント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</si>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</sst>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</font>
    <font>
      <u/>
      <sz val="11"/>
      <color theme="10"/>
      <name val="游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34" borderId="0" xfId="0" applyFont="1" applyFill="1">
      <alignment vertical="center"/>
    </xf>
    <xf numFmtId="0" fontId="21" fillId="0" borderId="0" xfId="0" applyFont="1">
      <alignment vertical="center"/>
    </xf>
    <xf numFmtId="176" fontId="21" fillId="34" borderId="0" xfId="0" applyNumberFormat="1" applyFont="1" applyFill="1">
      <alignment vertical="center"/>
    </xf>
    <xf numFmtId="0" fontId="21" fillId="35" borderId="0" xfId="0" applyFont="1" applyFill="1">
      <alignment vertical="center"/>
    </xf>
    <xf numFmtId="0" fontId="21" fillId="36" borderId="0" xfId="0" applyFont="1" applyFill="1">
      <alignment vertical="center"/>
    </xf>
    <xf numFmtId="0" fontId="20" fillId="37" borderId="0" xfId="0" applyFont="1" applyFill="1">
      <alignment vertical="center"/>
    </xf>
    <xf numFmtId="0" fontId="20" fillId="33" borderId="0" xfId="0" applyFont="1" applyFill="1">
      <alignment vertical="center"/>
    </xf>
    <xf numFmtId="0" fontId="20" fillId="38" borderId="0" xfId="0" applyFont="1" applyFill="1">
      <alignment vertical="center"/>
    </xf>
    <xf numFmtId="22" fontId="20" fillId="0" borderId="0" xfId="0" applyNumberFormat="1" applyFont="1">
      <alignment vertical="center"/>
    </xf>
    <xf numFmtId="14" fontId="20" fillId="0" borderId="0" xfId="0" applyNumberFormat="1" applyFont="1">
      <alignment vertical="center"/>
    </xf>
    <xf numFmtId="0" fontId="22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AC17-E02D-4FDC-B269-250EB64CE85F}">
  <dimension ref="A1:BI2"/>
  <sheetViews>
    <sheetView tabSelected="1" workbookViewId="0"/>
  </sheetViews>
  <sheetFormatPr defaultRowHeight="18" x14ac:dyDescent="0.2"/>
  <cols>
    <col min="1" max="16384" width="8.7265625" style="1"/>
  </cols>
  <sheetData>
    <row r="1" spans="1:61" s="3" customFormat="1" x14ac:dyDescent="0.2">
      <c r="A1" s="2" t="s">
        <v>35</v>
      </c>
      <c r="B1" s="2" t="s">
        <v>36</v>
      </c>
      <c r="C1" s="2" t="s">
        <v>37</v>
      </c>
      <c r="D1" s="2" t="s">
        <v>38</v>
      </c>
      <c r="E1" s="2" t="s">
        <v>9</v>
      </c>
      <c r="F1" s="2" t="s">
        <v>8</v>
      </c>
      <c r="G1" s="3" t="s">
        <v>39</v>
      </c>
      <c r="H1" s="3" t="s">
        <v>40</v>
      </c>
      <c r="I1" s="2" t="s">
        <v>7</v>
      </c>
      <c r="J1" s="2" t="s">
        <v>15</v>
      </c>
      <c r="K1" s="4" t="s">
        <v>41</v>
      </c>
      <c r="L1" s="2" t="s">
        <v>42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5" t="s">
        <v>26</v>
      </c>
      <c r="S1" s="6" t="s">
        <v>48</v>
      </c>
      <c r="T1" s="3" t="s">
        <v>49</v>
      </c>
      <c r="U1" s="3" t="s">
        <v>50</v>
      </c>
      <c r="V1" s="3" t="s">
        <v>51</v>
      </c>
      <c r="W1" s="3" t="s">
        <v>52</v>
      </c>
      <c r="X1" s="3" t="s">
        <v>53</v>
      </c>
      <c r="Y1" s="3" t="s">
        <v>54</v>
      </c>
      <c r="Z1" s="3" t="s">
        <v>55</v>
      </c>
      <c r="AA1" s="3" t="s">
        <v>56</v>
      </c>
      <c r="AB1" s="3" t="s">
        <v>57</v>
      </c>
      <c r="AC1" s="3" t="s">
        <v>58</v>
      </c>
      <c r="AD1" s="3" t="s">
        <v>59</v>
      </c>
      <c r="AE1" s="3" t="s">
        <v>60</v>
      </c>
      <c r="AF1" s="3" t="s">
        <v>61</v>
      </c>
      <c r="AG1" s="3" t="s">
        <v>62</v>
      </c>
      <c r="AH1" s="3" t="s">
        <v>63</v>
      </c>
      <c r="AI1" s="3" t="s">
        <v>64</v>
      </c>
      <c r="AJ1" s="3" t="s">
        <v>65</v>
      </c>
      <c r="AK1" s="3" t="s">
        <v>66</v>
      </c>
      <c r="AL1" s="3" t="s">
        <v>67</v>
      </c>
      <c r="AM1" s="3" t="s">
        <v>68</v>
      </c>
      <c r="AN1" s="3" t="s">
        <v>69</v>
      </c>
      <c r="AO1" s="3" t="s">
        <v>70</v>
      </c>
      <c r="AP1" s="3" t="s">
        <v>71</v>
      </c>
      <c r="AQ1" s="3" t="s">
        <v>72</v>
      </c>
      <c r="AR1" s="3" t="s">
        <v>73</v>
      </c>
      <c r="AS1" s="3" t="s">
        <v>74</v>
      </c>
      <c r="AT1" s="3" t="s">
        <v>75</v>
      </c>
      <c r="AU1" s="3" t="s">
        <v>76</v>
      </c>
      <c r="AV1" s="3" t="s">
        <v>77</v>
      </c>
      <c r="AW1" s="3" t="s">
        <v>78</v>
      </c>
      <c r="AX1" s="3" t="s">
        <v>79</v>
      </c>
      <c r="AY1" s="3" t="s">
        <v>80</v>
      </c>
      <c r="AZ1" s="3" t="s">
        <v>81</v>
      </c>
      <c r="BA1" s="3" t="s">
        <v>82</v>
      </c>
      <c r="BB1" s="3" t="s">
        <v>83</v>
      </c>
      <c r="BC1" s="3" t="s">
        <v>84</v>
      </c>
      <c r="BD1" s="3" t="s">
        <v>85</v>
      </c>
      <c r="BE1" s="3" t="s">
        <v>86</v>
      </c>
      <c r="BF1" s="3" t="s">
        <v>87</v>
      </c>
      <c r="BG1" s="3" t="s">
        <v>88</v>
      </c>
      <c r="BH1" s="3" t="s">
        <v>89</v>
      </c>
      <c r="BI1" s="3" t="s">
        <v>90</v>
      </c>
    </row>
    <row r="2" spans="1:61" x14ac:dyDescent="0.2">
      <c r="A2" s="1" t="str">
        <f>IF(元データ!B2="","",元データ!B2)</f>
        <v/>
      </c>
      <c r="B2" s="1" t="str">
        <f>IF(元データ!C2="","",TEXT(元データ!C2,"yyyy/m/d hh:mm:ss"))</f>
        <v/>
      </c>
      <c r="C2" s="1" t="str">
        <f>IF(元データ!D2="","",元データ!D2)&amp;"　"&amp;IF(元データ!E2="","",元データ!E2)</f>
        <v>　</v>
      </c>
      <c r="D2" s="1" t="str">
        <f>IF(元データ!F2="","",元データ!F2)&amp;"　"&amp;IF(元データ!G2="","",元データ!G2)</f>
        <v>　</v>
      </c>
      <c r="E2" s="1" t="str">
        <f>IF(元データ!J2="","",TEXT(元データ!J2,"0##########"))</f>
        <v/>
      </c>
      <c r="F2" s="1" t="str">
        <f>IF(元データ!I2="","",元データ!I2)</f>
        <v/>
      </c>
      <c r="I2" s="1" t="str">
        <f>IF(元データ!H2="","",TEXT(元データ!H2,"yyyy/m/d"))</f>
        <v/>
      </c>
      <c r="J2" s="1" t="str">
        <f>IF(元データ!P2="","",元データ!P2)</f>
        <v/>
      </c>
      <c r="K2" s="1" t="str">
        <f>IF(元データ!K2="","",元データ!K2)</f>
        <v/>
      </c>
      <c r="L2" s="1" t="str">
        <f>IF(元データ!L2="","",元データ!L2)&amp;IF(元データ!M2="","",元データ!M2)</f>
        <v/>
      </c>
      <c r="R2" s="1" t="str">
        <f>"【現在の就業状況】"&amp;元データ!N2&amp;CHAR(10)&amp;
"【希望連絡先】"&amp;元データ!O2&amp;CHAR(10)&amp;
"【配偶者】"&amp;元データ!Q2&amp;CHAR(10)&amp;
"【希望雇用形態】"&amp;元データ!R2&amp;CHAR(10)&amp;
"【希望就業時期】"&amp;元データ!S2&amp;CHAR(10)&amp;
"【希望収入（年収）】"&amp;元データ!T2&amp;CHAR(10)&amp;
"【ポートフォリオURL】"&amp;元データ!U2&amp;CHAR(10)&amp;
"【学歴】"&amp;元データ!V2&amp;CHAR(10)&amp;
"【職歴】"&amp;元データ!W2&amp;CHAR(10)&amp;
"【資格】"&amp;元データ!X2&amp;CHAR(10)&amp;
"【アピールポイント】"&amp;元データ!Y2&amp;CHAR(10)&amp;
"【採用担当者に伝えたいこと】"&amp;元データ!Z2&amp;CHAR(10)&amp;
"【経験業界】"&amp;元データ!AB2&amp;CHAR(10)&amp;
"【経験職種】"&amp;元データ!AC2&amp;CHAR(10)&amp;
"【経験スキル】"&amp;元データ!AD2&amp;CHAR(10)&amp;
"【経験したPJの中で最大のチーム規模】"&amp;元データ!AE2&amp;CHAR(10)&amp;
"【経験社数】"&amp;元データ!AF2</f>
        <v>【現在の就業状況】
【希望連絡先】
【配偶者】
【希望雇用形態】
【希望就業時期】
【希望収入（年収）】
【ポートフォリオURL】
【学歴】
【職歴】
【資格】
【アピールポイント】
【採用担当者に伝えたいこと】
【経験業界】
【経験職種】
【経験スキル】
【経験したPJの中で最大のチーム規模】
【経験社数】</v>
      </c>
      <c r="S2" s="1" t="str">
        <f>"【求人コード】"&amp;元データ!A2&amp;CHAR(10)&amp;
"【備考】"&amp;元データ!AA2&amp;CHAR(10)&amp;
"【進捗】"&amp;元データ!AG2&amp;CHAR(10)&amp;
"【評価】"&amp;元データ!AH2&amp;CHAR(10)&amp;
"【コメント】"&amp;元データ!AI2</f>
        <v>【求人コード】
【備考】
【進捗】
【評価】
【コメント】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"/>
  <sheetViews>
    <sheetView zoomScaleNormal="100" workbookViewId="0"/>
  </sheetViews>
  <sheetFormatPr defaultRowHeight="18" x14ac:dyDescent="0.2"/>
  <cols>
    <col min="1" max="2" width="8.7265625" style="1"/>
    <col min="3" max="3" width="14.54296875" style="1" bestFit="1" customWidth="1"/>
    <col min="4" max="7" width="8.7265625" style="1"/>
    <col min="8" max="8" width="9.81640625" style="1" bestFit="1" customWidth="1"/>
    <col min="9" max="9" width="22.26953125" style="1" bestFit="1" customWidth="1"/>
    <col min="10" max="10" width="11.6328125" style="1" bestFit="1" customWidth="1"/>
    <col min="11" max="25" width="8.7265625" style="1"/>
    <col min="26" max="26" width="24" style="1" bestFit="1" customWidth="1"/>
    <col min="27" max="31" width="8.7265625" style="1"/>
    <col min="32" max="32" width="8.90625" style="1" bestFit="1" customWidth="1"/>
    <col min="33" max="16384" width="8.7265625" style="1"/>
  </cols>
  <sheetData>
    <row r="1" spans="1:35" x14ac:dyDescent="0.2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8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7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7" t="s">
        <v>32</v>
      </c>
      <c r="AH1" s="7" t="s">
        <v>33</v>
      </c>
      <c r="AI1" s="7" t="s">
        <v>34</v>
      </c>
    </row>
    <row r="2" spans="1:35" x14ac:dyDescent="0.2">
      <c r="C2" s="10"/>
      <c r="H2" s="11"/>
      <c r="I2" s="1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Work Pod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mtk17</dc:creator>
  <cp:lastModifiedBy>笠貫 典子</cp:lastModifiedBy>
  <dcterms:created xsi:type="dcterms:W3CDTF">2023-08-16T03:10:26Z</dcterms:created>
  <dcterms:modified xsi:type="dcterms:W3CDTF">2023-08-16T05:55:28Z</dcterms:modified>
</cp:coreProperties>
</file>