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ahoko.moriya\Desktop\"/>
    </mc:Choice>
  </mc:AlternateContent>
  <xr:revisionPtr revIDLastSave="0" documentId="13_ncr:1_{C10CB6A4-1AD4-4400-A48D-0A218B5846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rWORK 2.0ver. to HRMOS" sheetId="2" r:id="rId1"/>
    <sheet name="応募一覧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" i="2" l="1"/>
  <c r="AI2" i="2"/>
  <c r="AW2" i="2" s="1"/>
  <c r="R2" i="2" l="1"/>
  <c r="T2" i="2"/>
  <c r="E2" i="2"/>
  <c r="B2" i="2"/>
  <c r="I2" i="2"/>
  <c r="BD2" i="2"/>
  <c r="J2" i="2"/>
  <c r="F2" i="2"/>
  <c r="L2" i="2"/>
  <c r="K2" i="2"/>
  <c r="D2" i="2"/>
  <c r="C2" i="2"/>
  <c r="A2" i="2"/>
</calcChain>
</file>

<file path=xl/sharedStrings.xml><?xml version="1.0" encoding="utf-8"?>
<sst xmlns="http://schemas.openxmlformats.org/spreadsheetml/2006/main" count="98" uniqueCount="94">
  <si>
    <t>応募ID</t>
  </si>
  <si>
    <t>応募者名</t>
  </si>
  <si>
    <t>ふりがな</t>
  </si>
  <si>
    <t>生年月日</t>
  </si>
  <si>
    <t>年齢</t>
  </si>
  <si>
    <t>郵便番号</t>
  </si>
  <si>
    <t>住所</t>
  </si>
  <si>
    <t>電話番号</t>
  </si>
  <si>
    <t>メールアドレス</t>
  </si>
  <si>
    <t>性別</t>
  </si>
  <si>
    <t>現在の職業（現在の職業補足）</t>
  </si>
  <si>
    <t>応募経路</t>
  </si>
  <si>
    <t>応募媒体</t>
  </si>
  <si>
    <t>アプローチフラグ</t>
  </si>
  <si>
    <t>最終学歴</t>
  </si>
  <si>
    <t>卒業校・学部・学科</t>
  </si>
  <si>
    <t>普通自動車免許</t>
  </si>
  <si>
    <t>その他資格</t>
  </si>
  <si>
    <t>その他企業に伝えたいこと</t>
  </si>
  <si>
    <t>自由質問</t>
  </si>
  <si>
    <t>応募日時</t>
  </si>
  <si>
    <t>応募求人ID</t>
  </si>
  <si>
    <t>応募勤務地</t>
  </si>
  <si>
    <t>フルリモートフラグ</t>
  </si>
  <si>
    <t>面接地登録地</t>
  </si>
  <si>
    <t>応募雇用形態</t>
  </si>
  <si>
    <t>職種1</t>
  </si>
  <si>
    <t>職種2</t>
  </si>
  <si>
    <t>職種3</t>
  </si>
  <si>
    <t>職種名</t>
  </si>
  <si>
    <t>キャッチフレーズ</t>
  </si>
  <si>
    <t>対応状況</t>
  </si>
  <si>
    <t>面接日時</t>
  </si>
  <si>
    <t>選考メモ</t>
  </si>
  <si>
    <t>最新受信メッセージ日時</t>
  </si>
  <si>
    <t>最新送信メッセージ日時</t>
  </si>
  <si>
    <t>募集ポジション名</t>
  </si>
  <si>
    <t>応募日</t>
  </si>
  <si>
    <t>氏名</t>
  </si>
  <si>
    <t>氏名(かな)</t>
  </si>
  <si>
    <t>所属組織</t>
  </si>
  <si>
    <t>部署・役職・学部など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</si>
  <si>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</si>
  <si>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</si>
  <si>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</si>
  <si>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</si>
  <si>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</si>
  <si>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</si>
  <si>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</si>
  <si>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</si>
  <si>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</si>
  <si>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</si>
  <si>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</si>
  <si>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</si>
  <si>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</si>
  <si>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</si>
  <si>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</si>
  <si>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</si>
  <si>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</si>
  <si>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</si>
  <si>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</si>
  <si>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</si>
  <si>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</si>
  <si>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</si>
  <si>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</si>
  <si>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</si>
  <si>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</si>
  <si>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</si>
  <si>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</si>
  <si>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</si>
  <si>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</si>
  <si>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</si>
  <si>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</si>
  <si>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</si>
  <si>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</si>
  <si>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</si>
  <si>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</si>
  <si>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</si>
  <si>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</si>
  <si>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</si>
  <si>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</si>
  <si>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</si>
  <si>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</si>
  <si>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</si>
  <si>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</si>
  <si>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</si>
  <si>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</si>
  <si>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</si>
  <si>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</si>
  <si>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</si>
  <si>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</si>
  <si>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</si>
  <si>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</si>
  <si>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在籍履歴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</si>
</sst>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0" fillId="34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22" fontId="0" fillId="0" borderId="0" xfId="0" applyNumberFormat="1">
      <alignment vertical="center"/>
    </xf>
    <xf numFmtId="0" fontId="0" fillId="0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tabSelected="1" workbookViewId="0"/>
  </sheetViews>
  <sheetFormatPr defaultRowHeight="18" x14ac:dyDescent="0.55000000000000004"/>
  <cols>
    <col min="18" max="18" width="39.33203125" style="4" customWidth="1"/>
  </cols>
  <sheetData>
    <row r="1" spans="1:61" x14ac:dyDescent="0.55000000000000004">
      <c r="A1" s="1" t="s">
        <v>36</v>
      </c>
      <c r="B1" s="1" t="s">
        <v>37</v>
      </c>
      <c r="C1" s="1" t="s">
        <v>38</v>
      </c>
      <c r="D1" s="1" t="s">
        <v>39</v>
      </c>
      <c r="E1" s="1" t="s">
        <v>7</v>
      </c>
      <c r="F1" s="1" t="s">
        <v>8</v>
      </c>
      <c r="G1" t="s">
        <v>40</v>
      </c>
      <c r="H1" t="s">
        <v>41</v>
      </c>
      <c r="I1" s="1" t="s">
        <v>3</v>
      </c>
      <c r="J1" s="1" t="s">
        <v>9</v>
      </c>
      <c r="K1" s="1" t="s">
        <v>42</v>
      </c>
      <c r="L1" s="1" t="s">
        <v>43</v>
      </c>
      <c r="M1" t="s">
        <v>44</v>
      </c>
      <c r="N1" t="s">
        <v>45</v>
      </c>
      <c r="O1" t="s">
        <v>46</v>
      </c>
      <c r="P1" t="s">
        <v>47</v>
      </c>
      <c r="Q1" t="s">
        <v>48</v>
      </c>
      <c r="R1" s="3" t="s">
        <v>49</v>
      </c>
      <c r="S1" t="s">
        <v>50</v>
      </c>
      <c r="T1" s="1" t="s">
        <v>51</v>
      </c>
      <c r="U1" t="s">
        <v>52</v>
      </c>
      <c r="V1" t="s">
        <v>53</v>
      </c>
      <c r="W1" t="s">
        <v>54</v>
      </c>
      <c r="X1" t="s">
        <v>55</v>
      </c>
      <c r="Y1" t="s">
        <v>56</v>
      </c>
      <c r="Z1" t="s">
        <v>57</v>
      </c>
      <c r="AA1" t="s">
        <v>58</v>
      </c>
      <c r="AB1" t="s">
        <v>59</v>
      </c>
      <c r="AC1" t="s">
        <v>60</v>
      </c>
      <c r="AD1" t="s">
        <v>61</v>
      </c>
      <c r="AE1" t="s">
        <v>62</v>
      </c>
      <c r="AF1" t="s">
        <v>63</v>
      </c>
      <c r="AG1" t="s">
        <v>64</v>
      </c>
      <c r="AH1" t="s">
        <v>65</v>
      </c>
      <c r="AI1" s="1" t="s">
        <v>66</v>
      </c>
      <c r="AJ1" s="7" t="s">
        <v>67</v>
      </c>
      <c r="AK1" t="s">
        <v>68</v>
      </c>
      <c r="AL1" t="s">
        <v>69</v>
      </c>
      <c r="AM1" t="s">
        <v>70</v>
      </c>
      <c r="AN1" t="s">
        <v>71</v>
      </c>
      <c r="AO1" t="s">
        <v>72</v>
      </c>
      <c r="AP1" s="1" t="s">
        <v>73</v>
      </c>
      <c r="AQ1" s="7" t="s">
        <v>74</v>
      </c>
      <c r="AR1" t="s">
        <v>75</v>
      </c>
      <c r="AS1" t="s">
        <v>76</v>
      </c>
      <c r="AT1" t="s">
        <v>77</v>
      </c>
      <c r="AU1" t="s">
        <v>78</v>
      </c>
      <c r="AV1" t="s">
        <v>79</v>
      </c>
      <c r="AW1" s="1" t="s">
        <v>80</v>
      </c>
      <c r="AX1" s="7" t="s">
        <v>81</v>
      </c>
      <c r="AY1" t="s">
        <v>82</v>
      </c>
      <c r="AZ1" t="s">
        <v>83</v>
      </c>
      <c r="BA1" t="s">
        <v>84</v>
      </c>
      <c r="BB1" t="s">
        <v>85</v>
      </c>
      <c r="BC1" t="s">
        <v>86</v>
      </c>
      <c r="BD1" s="1" t="s">
        <v>87</v>
      </c>
      <c r="BE1" t="s">
        <v>88</v>
      </c>
      <c r="BF1" t="s">
        <v>89</v>
      </c>
      <c r="BG1" t="s">
        <v>90</v>
      </c>
      <c r="BH1" t="s">
        <v>91</v>
      </c>
      <c r="BI1" t="s">
        <v>92</v>
      </c>
    </row>
    <row r="2" spans="1:61" ht="223.5" customHeight="1" x14ac:dyDescent="0.55000000000000004">
      <c r="A2" t="str">
        <f>IF(応募一覧!AE2="","",応募一覧!AE2)</f>
        <v/>
      </c>
      <c r="B2" t="str">
        <f>IF(応募一覧!V2="","",TEXT(応募一覧!V2,"yyyy/m/d hh:mm"))</f>
        <v/>
      </c>
      <c r="C2" t="str">
        <f>IF(応募一覧!B2="","",応募一覧!B2)</f>
        <v/>
      </c>
      <c r="D2" t="str">
        <f>IF(応募一覧!C2="","",応募一覧!C2)</f>
        <v/>
      </c>
      <c r="E2" t="str">
        <f>IF(応募一覧!H2="","",TEXT(応募一覧!H2,"0##########"))</f>
        <v/>
      </c>
      <c r="F2" t="str">
        <f>IF(応募一覧!I2="","",応募一覧!I2)</f>
        <v/>
      </c>
      <c r="I2" t="str">
        <f>IF(応募一覧!D2="","",TEXT(応募一覧!D2,"yyyy/m/d"))</f>
        <v/>
      </c>
      <c r="J2" t="str">
        <f>IF(応募一覧!J2="","",応募一覧!J2)</f>
        <v/>
      </c>
      <c r="K2" t="str">
        <f>IF(応募一覧!F2="","",応募一覧!F2)</f>
        <v/>
      </c>
      <c r="L2" t="str">
        <f>IF(応募一覧!G2="","",応募一覧!G2)</f>
        <v/>
      </c>
      <c r="R2" s="4" t="str">
        <f>"【応募ID】"&amp;応募一覧!A2&amp;CHAR(10)&amp;
"【年齢】"&amp;IF(応募一覧!E2="","",応募一覧!E2&amp;"歳")&amp;CHAR(10)&amp;
"【現在の職業（現在の職業補足）】"&amp;応募一覧!K2&amp;CHAR(10)&amp;
"【応募経路】"&amp;応募一覧!L2&amp;CHAR(10)&amp;
"【応募媒体】"&amp;応募一覧!M2&amp;CHAR(10)&amp;
"【アプローチフラグ】"&amp;応募一覧!N2&amp;CHAR(10)&amp;
"【最終学歴】"&amp;応募一覧!O2&amp;CHAR(10)&amp;
"【普通自動車免許】"&amp;応募一覧!Q2&amp;CHAR(10)&amp;
"【在籍履歴】"&amp;応募一覧!S2&amp;CHAR(10)&amp;
"【その他企業に伝えたいこと】"&amp;応募一覧!T2&amp;CHAR(10)&amp;
"【自由質問】"&amp;応募一覧!U2&amp;CHAR(10)&amp;
"【応募求人ID】"&amp;応募一覧!W2&amp;CHAR(10)&amp;
"【応募勤務地】"&amp;応募一覧!X2&amp;CHAR(10)&amp;
"【フルリモートフラグ】"&amp;応募一覧!Y2&amp;CHAR(10)&amp;
"【面接地登録地】"&amp;応募一覧!Z2&amp;CHAR(10)&amp;
"【応募雇用形態】"&amp;応募一覧!AA2&amp;CHAR(10)&amp;
"【キャッチフレーズ】"&amp;応募一覧!AF2&amp;CHAR(10)&amp;
"【対応状況】"&amp;応募一覧!AG2&amp;CHAR(10)&amp;
"【面接日時】"&amp;IF(応募一覧!AH2="","",TEXT(応募一覧!AH2,"yyyy/m/d hh:mm"))&amp;CHAR(10)&amp;
"【選考メモ】"&amp;応募一覧!AI2&amp;CHAR(10)&amp;
"【最新受信メッセージ日時】"&amp;IF(応募一覧!AJ2="","",TEXT(応募一覧!AJ2,"yyyy/m/d hh:mm"))&amp;CHAR(10)&amp;
"【最新送信メッセージ日時】"&amp;IF(応募一覧!AK2="","",TEXT(応募一覧!AK2,"yyyy/m/d hh:mm"))</f>
        <v>【応募ID】
【年齢】
【現在の職業（現在の職業補足）】
【応募経路】
【応募媒体】
【アプローチフラグ】
【最終学歴】
【普通自動車免許】
【在籍履歴】
【その他企業に伝えたいこと】
【自由質問】
【応募求人ID】
【応募勤務地】
【フルリモートフラグ】
【面接地登録地】
【応募雇用形態】
【キャッチフレーズ】
【対応状況】
【面接日時】
【選考メモ】
【最新受信メッセージ日時】
【最新送信メッセージ日時】</v>
      </c>
      <c r="T2" t="str">
        <f>IF(応募一覧!P2="","",応募一覧!P2)</f>
        <v/>
      </c>
      <c r="AI2" t="str">
        <f>IF(応募一覧!AD2="",IF(応募一覧!AC2="",IF(応募一覧!AB2="","",応募一覧!AB2),応募一覧!AC2),応募一覧!AD2)</f>
        <v/>
      </c>
      <c r="AP2" t="str">
        <f>IF(応募一覧!AC2="","",IF(AI2=応募一覧!AC2,IF(応募一覧!AB2="","",応募一覧!AB2),応募一覧!AC2))</f>
        <v/>
      </c>
      <c r="AW2" t="str">
        <f>IF(AI2=応募一覧!AB2,"",IF(応募一覧!AB2="","",IF(AP2=応募一覧!AB2,IF(応募一覧!AD2="","",応募一覧!AD2),応募一覧!AB2)))</f>
        <v/>
      </c>
      <c r="BD2" t="str">
        <f>IF(応募一覧!R2="","",応募一覧!R2)</f>
        <v/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2"/>
  <sheetViews>
    <sheetView workbookViewId="0"/>
  </sheetViews>
  <sheetFormatPr defaultRowHeight="18" x14ac:dyDescent="0.55000000000000004"/>
  <cols>
    <col min="4" max="4" width="11.08203125" bestFit="1" customWidth="1"/>
    <col min="8" max="8" width="11.25" bestFit="1" customWidth="1"/>
    <col min="22" max="22" width="16.4140625" bestFit="1" customWidth="1"/>
    <col min="34" max="34" width="16.4140625" bestFit="1" customWidth="1"/>
  </cols>
  <sheetData>
    <row r="1" spans="1:37" x14ac:dyDescent="0.55000000000000004">
      <c r="A1" s="2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2" t="s">
        <v>16</v>
      </c>
      <c r="R1" s="1" t="s">
        <v>17</v>
      </c>
      <c r="S1" s="2" t="s">
        <v>93</v>
      </c>
      <c r="T1" s="2" t="s">
        <v>18</v>
      </c>
      <c r="U1" s="2" t="s">
        <v>19</v>
      </c>
      <c r="V1" s="1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</row>
    <row r="2" spans="1:37" x14ac:dyDescent="0.55000000000000004">
      <c r="D2" s="5"/>
      <c r="V2" s="6"/>
      <c r="AH2" s="6"/>
      <c r="AJ2" s="6"/>
      <c r="AK2" s="6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AirWORK 2.0ver. to HRMOS</vt:lpstr>
      <vt:lpstr>応募一覧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守屋 奈保子</dc:creator>
  <cp:lastModifiedBy>守屋 奈保子</cp:lastModifiedBy>
  <dcterms:created xsi:type="dcterms:W3CDTF">2023-12-25T02:37:02Z</dcterms:created>
  <dcterms:modified xsi:type="dcterms:W3CDTF">2023-12-25T05:51:57Z</dcterms:modified>
</cp:coreProperties>
</file>